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LOR\D Formations\Horaires\"/>
    </mc:Choice>
  </mc:AlternateContent>
  <xr:revisionPtr revIDLastSave="0" documentId="13_ncr:1_{6DC01903-8BC9-46C9-ADCE-C40C85582906}" xr6:coauthVersionLast="46" xr6:coauthVersionMax="46" xr10:uidLastSave="{00000000-0000-0000-0000-000000000000}"/>
  <bookViews>
    <workbookView xWindow="280" yWindow="140" windowWidth="20610" windowHeight="16090" xr2:uid="{63861833-B913-7C48-AC9E-8A1384652094}"/>
  </bookViews>
  <sheets>
    <sheet name="Février 2021" sheetId="1" r:id="rId1"/>
  </sheets>
  <definedNames>
    <definedName name="HoraireJour">'Février 2021'!$H$1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3" i="1"/>
  <c r="H22" i="1"/>
  <c r="H21" i="1"/>
  <c r="H20" i="1"/>
  <c r="H14" i="1"/>
  <c r="H13" i="1"/>
  <c r="H12" i="1"/>
  <c r="H11" i="1"/>
  <c r="H10" i="1"/>
  <c r="H4" i="1"/>
  <c r="H5" i="1"/>
  <c r="H6" i="1"/>
  <c r="H7" i="1"/>
  <c r="H3" i="1"/>
  <c r="K4" i="1"/>
  <c r="K6" i="1"/>
  <c r="K3" i="1"/>
  <c r="G31" i="1"/>
  <c r="G30" i="1"/>
  <c r="G29" i="1"/>
  <c r="G28" i="1"/>
  <c r="G27" i="1"/>
  <c r="G26" i="1" s="1"/>
  <c r="G23" i="1"/>
  <c r="G22" i="1"/>
  <c r="G21" i="1"/>
  <c r="G20" i="1"/>
  <c r="G19" i="1"/>
  <c r="G24" i="1" s="1"/>
  <c r="K5" i="1" s="1"/>
  <c r="B11" i="1"/>
  <c r="B12" i="1" s="1"/>
  <c r="B13" i="1" s="1"/>
  <c r="B14" i="1" s="1"/>
  <c r="B15" i="1" s="1"/>
  <c r="G16" i="1"/>
  <c r="G15" i="1"/>
  <c r="G14" i="1"/>
  <c r="G13" i="1"/>
  <c r="G12" i="1"/>
  <c r="G10" i="1" s="1"/>
  <c r="G11" i="1"/>
  <c r="G2" i="1"/>
  <c r="B2" i="1"/>
  <c r="J3" i="1" s="1"/>
  <c r="G7" i="1"/>
  <c r="G6" i="1"/>
  <c r="G5" i="1"/>
  <c r="G8" i="1" s="1"/>
  <c r="G4" i="1"/>
  <c r="G3" i="1"/>
  <c r="B4" i="1"/>
  <c r="B5" i="1" s="1"/>
  <c r="B6" i="1" s="1"/>
  <c r="B7" i="1" s="1"/>
  <c r="G18" i="1" l="1"/>
  <c r="H19" i="1"/>
  <c r="K9" i="1"/>
  <c r="K8" i="1"/>
  <c r="B10" i="1"/>
  <c r="J4" i="1" s="1"/>
  <c r="B19" i="1"/>
  <c r="G32" i="1"/>
  <c r="B20" i="1" l="1"/>
  <c r="B21" i="1" s="1"/>
  <c r="B22" i="1" s="1"/>
  <c r="B23" i="1" s="1"/>
  <c r="B27" i="1"/>
  <c r="B18" i="1"/>
  <c r="J5" i="1" s="1"/>
  <c r="B28" i="1" l="1"/>
  <c r="B29" i="1" s="1"/>
  <c r="B30" i="1" s="1"/>
  <c r="B31" i="1" s="1"/>
  <c r="B26" i="1"/>
  <c r="J6" i="1" s="1"/>
</calcChain>
</file>

<file path=xl/sharedStrings.xml><?xml version="1.0" encoding="utf-8"?>
<sst xmlns="http://schemas.openxmlformats.org/spreadsheetml/2006/main" count="20" uniqueCount="6">
  <si>
    <t>Arrivée</t>
  </si>
  <si>
    <t>Départ</t>
  </si>
  <si>
    <t>Total</t>
  </si>
  <si>
    <t>Moyenne</t>
  </si>
  <si>
    <t>Semaine</t>
  </si>
  <si>
    <t>Horaires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</si>
</sst>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h]:mm;@"/>
    <numFmt numFmtId="165" formatCode="[$-F800]dddd\,\ mmmm\ dd\,\ yyyy"/>
    <numFmt numFmtId="166" formatCode="_-* #,##0_-;\-* #,##0_-;_-* &quot;-&quot;??_-;_-@_-"/>
    <numFmt numFmtId="167" formatCode="[h]:mm:ss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2" fillId="0" borderId="2" xfId="1" applyNumberFormat="1" applyFont="1" applyBorder="1"/>
    <xf numFmtId="164" fontId="2" fillId="0" borderId="2" xfId="0" applyNumberFormat="1" applyFont="1" applyBorder="1"/>
    <xf numFmtId="165" fontId="3" fillId="2" borderId="2" xfId="0" applyNumberFormat="1" applyFont="1" applyFill="1" applyBorder="1"/>
    <xf numFmtId="164" fontId="3" fillId="2" borderId="2" xfId="0" applyNumberFormat="1" applyFont="1" applyFill="1" applyBorder="1"/>
    <xf numFmtId="165" fontId="3" fillId="0" borderId="0" xfId="0" applyNumberFormat="1" applyFont="1"/>
    <xf numFmtId="164" fontId="3" fillId="0" borderId="0" xfId="0" applyNumberFormat="1" applyFont="1"/>
    <xf numFmtId="165" fontId="3" fillId="2" borderId="0" xfId="0" applyNumberFormat="1" applyFont="1" applyFill="1"/>
    <xf numFmtId="164" fontId="3" fillId="2" borderId="0" xfId="0" applyNumberFormat="1" applyFont="1" applyFill="1"/>
    <xf numFmtId="165" fontId="3" fillId="0" borderId="1" xfId="0" applyNumberFormat="1" applyFont="1" applyBorder="1"/>
    <xf numFmtId="164" fontId="3" fillId="0" borderId="1" xfId="0" applyNumberFormat="1" applyFont="1" applyBorder="1"/>
    <xf numFmtId="167" fontId="0" fillId="0" borderId="0" xfId="0" applyNumberFormat="1"/>
    <xf numFmtId="0" fontId="2" fillId="0" borderId="0" xfId="0" applyFont="1" applyFill="1" applyBorder="1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20" fontId="3" fillId="2" borderId="2" xfId="0" applyNumberFormat="1" applyFont="1" applyFill="1" applyBorder="1" applyProtection="1">
      <protection locked="0"/>
    </xf>
    <xf numFmtId="20" fontId="3" fillId="0" borderId="0" xfId="0" applyNumberFormat="1" applyFont="1" applyProtection="1">
      <protection locked="0"/>
    </xf>
    <xf numFmtId="20" fontId="3" fillId="2" borderId="0" xfId="0" applyNumberFormat="1" applyFont="1" applyFill="1" applyProtection="1">
      <protection locked="0"/>
    </xf>
    <xf numFmtId="0" fontId="3" fillId="0" borderId="1" xfId="0" applyFont="1" applyBorder="1" applyProtection="1">
      <protection locked="0"/>
    </xf>
    <xf numFmtId="165" fontId="3" fillId="2" borderId="2" xfId="0" applyNumberFormat="1" applyFont="1" applyFill="1" applyBorder="1" applyProtection="1">
      <protection locked="0"/>
    </xf>
    <xf numFmtId="4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414A-CAF7-8F40-8B3D-1DA1B5161D30}">
  <dimension ref="B1:K32"/>
  <sheetViews>
    <sheetView tabSelected="1" zoomScale="130" zoomScaleNormal="130" workbookViewId="0">
      <selection activeCell="B2" sqref="B2"/>
    </sheetView>
  </sheetViews>
  <sheetFormatPr baseColWidth="10" defaultRowHeight="15.5" x14ac:dyDescent="0.35"/>
  <cols>
    <col min="2" max="2" width="21.1640625" style="2" bestFit="1" customWidth="1"/>
    <col min="3" max="6" width="10.6640625" style="15"/>
    <col min="7" max="7" width="10.6640625" style="1"/>
    <col min="10" max="10" width="13.1640625" bestFit="1" customWidth="1"/>
    <col min="12" max="12" width="13.1640625" bestFit="1" customWidth="1"/>
  </cols>
  <sheetData>
    <row r="1" spans="2:11" x14ac:dyDescent="0.35">
      <c r="H1" s="22">
        <v>0.32500000000000001</v>
      </c>
      <c r="J1" s="13"/>
      <c r="K1" s="13"/>
    </row>
    <row r="2" spans="2:11" x14ac:dyDescent="0.35">
      <c r="B2" s="3" t="str">
        <f>"Semaine " &amp;WEEKNUM(B3)</f>
        <v>Semaine 14</v>
      </c>
      <c r="C2" s="16" t="s">
        <v>0</v>
      </c>
      <c r="D2" s="16" t="s">
        <v>1</v>
      </c>
      <c r="E2" s="16" t="s">
        <v>0</v>
      </c>
      <c r="F2" s="16" t="s">
        <v>1</v>
      </c>
      <c r="G2" s="4">
        <f>AVERAGE(G3:G7)</f>
        <v>0.29166666666666663</v>
      </c>
      <c r="J2" s="14" t="s">
        <v>4</v>
      </c>
      <c r="K2" s="14" t="s">
        <v>5</v>
      </c>
    </row>
    <row r="3" spans="2:11" x14ac:dyDescent="0.35">
      <c r="B3" s="21">
        <v>44287</v>
      </c>
      <c r="C3" s="17">
        <v>0.25</v>
      </c>
      <c r="D3" s="17">
        <v>0.5</v>
      </c>
      <c r="E3" s="17">
        <v>0.58333333333333337</v>
      </c>
      <c r="F3" s="17">
        <v>0.75</v>
      </c>
      <c r="G3" s="6">
        <f>(D3-C3)+(F3-E3)</f>
        <v>0.41666666666666663</v>
      </c>
      <c r="H3" s="1">
        <f>IF(G3&gt;HoraireJour,G3-HoraireJour,0)</f>
        <v>9.1666666666666619E-2</v>
      </c>
      <c r="J3" s="13" t="str">
        <f ca="1">OFFSET($B$2,8*(ROW()-3),0)</f>
        <v>Semaine 14</v>
      </c>
      <c r="K3" s="13">
        <f ca="1">OFFSET($G$8,8*(ROW()-3),0)</f>
        <v>1.458333333333333</v>
      </c>
    </row>
    <row r="4" spans="2:11" x14ac:dyDescent="0.35">
      <c r="B4" s="7">
        <f>B3+1</f>
        <v>44288</v>
      </c>
      <c r="C4" s="18">
        <v>0.375</v>
      </c>
      <c r="D4" s="18">
        <v>0.54166666666666663</v>
      </c>
      <c r="E4" s="18">
        <v>0.58333333333333337</v>
      </c>
      <c r="F4" s="18">
        <v>0.75</v>
      </c>
      <c r="G4" s="8">
        <f>(D4-C4)+(F4-E4)</f>
        <v>0.33333333333333326</v>
      </c>
      <c r="H4" s="1">
        <f>IF(G4&gt;HoraireJour,G4-HoraireJour,0)</f>
        <v>8.3333333333332482E-3</v>
      </c>
      <c r="J4" s="13" t="str">
        <f ca="1">OFFSET($B$2,8*(ROW()-3),0)</f>
        <v>Semaine 15</v>
      </c>
      <c r="K4" s="13">
        <f t="shared" ref="K4:K6" ca="1" si="0">OFFSET($G$8,8*(ROW()-3),0)</f>
        <v>1.6249999999999996</v>
      </c>
    </row>
    <row r="5" spans="2:11" x14ac:dyDescent="0.35">
      <c r="B5" s="9">
        <f>B4+1</f>
        <v>44289</v>
      </c>
      <c r="C5" s="19">
        <v>0.375</v>
      </c>
      <c r="D5" s="19">
        <v>0.5</v>
      </c>
      <c r="E5" s="19"/>
      <c r="F5" s="19"/>
      <c r="G5" s="10">
        <f>(D5-C5)+(F5-E5)</f>
        <v>0.125</v>
      </c>
      <c r="H5" s="1">
        <f>IF(G5&gt;HoraireJour,G5-HoraireJour,0)</f>
        <v>0</v>
      </c>
      <c r="J5" s="13" t="str">
        <f t="shared" ref="J5:J6" ca="1" si="1">OFFSET($B$2,8*(ROW()-3),0)</f>
        <v>Semaine 16</v>
      </c>
      <c r="K5" s="13">
        <f t="shared" ca="1" si="0"/>
        <v>1.7499999999999996</v>
      </c>
    </row>
    <row r="6" spans="2:11" x14ac:dyDescent="0.35">
      <c r="B6" s="7">
        <f>B5+1</f>
        <v>44290</v>
      </c>
      <c r="C6" s="18">
        <v>0.375</v>
      </c>
      <c r="D6" s="18">
        <v>0.5</v>
      </c>
      <c r="E6" s="18">
        <v>0.58333333333333337</v>
      </c>
      <c r="F6" s="18">
        <v>0.75</v>
      </c>
      <c r="G6" s="8">
        <f>(D6-C6)+(F6-E6)</f>
        <v>0.29166666666666663</v>
      </c>
      <c r="H6" s="1">
        <f>IF(G6&gt;HoraireJour,G6-HoraireJour,0)</f>
        <v>0</v>
      </c>
      <c r="J6" s="13" t="str">
        <f t="shared" ca="1" si="1"/>
        <v>Semaine 17</v>
      </c>
      <c r="K6" s="13">
        <f t="shared" ca="1" si="0"/>
        <v>1.5416666666666665</v>
      </c>
    </row>
    <row r="7" spans="2:11" x14ac:dyDescent="0.35">
      <c r="B7" s="9">
        <f>B6+1</f>
        <v>44291</v>
      </c>
      <c r="C7" s="19">
        <v>0.375</v>
      </c>
      <c r="D7" s="19">
        <v>0.5</v>
      </c>
      <c r="E7" s="19">
        <v>0.58333333333333337</v>
      </c>
      <c r="F7" s="19">
        <v>0.75</v>
      </c>
      <c r="G7" s="10">
        <f>(D7-C7)+(F7-E7)</f>
        <v>0.29166666666666663</v>
      </c>
      <c r="H7" s="1">
        <f>IF(G7&gt;HoraireJour,G7-HoraireJour,0)</f>
        <v>0</v>
      </c>
    </row>
    <row r="8" spans="2:11" x14ac:dyDescent="0.35">
      <c r="B8" s="11"/>
      <c r="C8" s="20"/>
      <c r="D8" s="20"/>
      <c r="E8" s="20"/>
      <c r="F8" s="20"/>
      <c r="G8" s="12">
        <f>SUM(G3:G7)</f>
        <v>1.458333333333333</v>
      </c>
      <c r="J8" t="s">
        <v>2</v>
      </c>
      <c r="K8" s="13">
        <f ca="1">SUM(K3:K6)</f>
        <v>6.3749999999999982</v>
      </c>
    </row>
    <row r="9" spans="2:11" x14ac:dyDescent="0.35">
      <c r="J9" s="13" t="s">
        <v>3</v>
      </c>
      <c r="K9" s="13">
        <f ca="1">AVERAGE(K3:K6)</f>
        <v>1.5937499999999996</v>
      </c>
    </row>
    <row r="10" spans="2:11" x14ac:dyDescent="0.35">
      <c r="B10" s="3" t="str">
        <f>"Semaine " &amp;WEEKNUM(B11)</f>
        <v>Semaine 15</v>
      </c>
      <c r="C10" s="16" t="s">
        <v>0</v>
      </c>
      <c r="D10" s="16" t="s">
        <v>1</v>
      </c>
      <c r="E10" s="16" t="s">
        <v>0</v>
      </c>
      <c r="F10" s="16" t="s">
        <v>1</v>
      </c>
      <c r="G10" s="4">
        <f>AVERAGE(G11:G15)</f>
        <v>0.3249999999999999</v>
      </c>
      <c r="H10" s="1">
        <f>IF(G10&gt;HoraireJour,G10-HoraireJour,0)</f>
        <v>0</v>
      </c>
    </row>
    <row r="11" spans="2:11" x14ac:dyDescent="0.35">
      <c r="B11" s="5">
        <f>B3+7</f>
        <v>44294</v>
      </c>
      <c r="C11" s="17">
        <v>0.25</v>
      </c>
      <c r="D11" s="17">
        <v>0.5</v>
      </c>
      <c r="E11" s="17">
        <v>0.58333333333333337</v>
      </c>
      <c r="F11" s="17">
        <v>0.75</v>
      </c>
      <c r="G11" s="6">
        <f>(D11-C11)+(F11-E11)</f>
        <v>0.41666666666666663</v>
      </c>
      <c r="H11" s="1">
        <f>IF(G11&gt;HoraireJour,G11-HoraireJour,0)</f>
        <v>9.1666666666666619E-2</v>
      </c>
    </row>
    <row r="12" spans="2:11" x14ac:dyDescent="0.35">
      <c r="B12" s="7">
        <f>B11+1</f>
        <v>44295</v>
      </c>
      <c r="C12" s="18">
        <v>0.375</v>
      </c>
      <c r="D12" s="18">
        <v>0.54166666666666663</v>
      </c>
      <c r="E12" s="18">
        <v>0.58333333333333337</v>
      </c>
      <c r="F12" s="18">
        <v>0.75</v>
      </c>
      <c r="G12" s="8">
        <f>(D12-C12)+(F12-E12)</f>
        <v>0.33333333333333326</v>
      </c>
      <c r="H12" s="1">
        <f>IF(G12&gt;HoraireJour,G12-HoraireJour,0)</f>
        <v>8.3333333333332482E-3</v>
      </c>
    </row>
    <row r="13" spans="2:11" x14ac:dyDescent="0.35">
      <c r="B13" s="9">
        <f>B12+1</f>
        <v>44296</v>
      </c>
      <c r="C13" s="19">
        <v>0.375</v>
      </c>
      <c r="D13" s="19">
        <v>0.5</v>
      </c>
      <c r="E13" s="19">
        <v>0.58333333333333337</v>
      </c>
      <c r="F13" s="19">
        <v>0.75</v>
      </c>
      <c r="G13" s="10">
        <f>(D13-C13)+(F13-E13)</f>
        <v>0.29166666666666663</v>
      </c>
      <c r="H13" s="1">
        <f>IF(G13&gt;HoraireJour,G13-HoraireJour,0)</f>
        <v>0</v>
      </c>
    </row>
    <row r="14" spans="2:11" x14ac:dyDescent="0.35">
      <c r="B14" s="7">
        <f>B13+1</f>
        <v>44297</v>
      </c>
      <c r="C14" s="18">
        <v>0.375</v>
      </c>
      <c r="D14" s="18">
        <v>0.5</v>
      </c>
      <c r="E14" s="18">
        <v>0.58333333333333337</v>
      </c>
      <c r="F14" s="18">
        <v>0.75</v>
      </c>
      <c r="G14" s="8">
        <f>(D14-C14)+(F14-E14)</f>
        <v>0.29166666666666663</v>
      </c>
      <c r="H14" s="1">
        <f>IF(G14&gt;HoraireJour,G14-HoraireJour,0)</f>
        <v>0</v>
      </c>
    </row>
    <row r="15" spans="2:11" x14ac:dyDescent="0.35">
      <c r="B15" s="9">
        <f>B14+1</f>
        <v>44298</v>
      </c>
      <c r="C15" s="19">
        <v>0.375</v>
      </c>
      <c r="D15" s="19">
        <v>0.5</v>
      </c>
      <c r="E15" s="19">
        <v>0.58333333333333337</v>
      </c>
      <c r="F15" s="19">
        <v>0.75</v>
      </c>
      <c r="G15" s="10">
        <f>(D15-C15)+(F15-E15)</f>
        <v>0.29166666666666663</v>
      </c>
    </row>
    <row r="16" spans="2:11" x14ac:dyDescent="0.35">
      <c r="B16" s="11"/>
      <c r="C16" s="20"/>
      <c r="D16" s="20"/>
      <c r="E16" s="20"/>
      <c r="F16" s="20"/>
      <c r="G16" s="12">
        <f>SUM(G11:G15)</f>
        <v>1.6249999999999996</v>
      </c>
    </row>
    <row r="18" spans="2:8" x14ac:dyDescent="0.35">
      <c r="B18" s="3" t="str">
        <f>"Semaine " &amp;WEEKNUM(B19)</f>
        <v>Semaine 16</v>
      </c>
      <c r="C18" s="16" t="s">
        <v>0</v>
      </c>
      <c r="D18" s="16" t="s">
        <v>1</v>
      </c>
      <c r="E18" s="16" t="s">
        <v>0</v>
      </c>
      <c r="F18" s="16" t="s">
        <v>1</v>
      </c>
      <c r="G18" s="4">
        <f>AVERAGE(G19:G23)</f>
        <v>0.34999999999999992</v>
      </c>
    </row>
    <row r="19" spans="2:8" x14ac:dyDescent="0.35">
      <c r="B19" s="5">
        <f>B11+7</f>
        <v>44301</v>
      </c>
      <c r="C19" s="17">
        <v>0.25</v>
      </c>
      <c r="D19" s="17">
        <v>0.5</v>
      </c>
      <c r="E19" s="17">
        <v>0.58333333333333337</v>
      </c>
      <c r="F19" s="17">
        <v>0.79166666666666663</v>
      </c>
      <c r="G19" s="6">
        <f>(D19-C19)+(F19-E19)</f>
        <v>0.45833333333333326</v>
      </c>
      <c r="H19" s="1">
        <f>IF(G19&gt;HoraireJour,G19-HoraireJour,0)</f>
        <v>0.13333333333333325</v>
      </c>
    </row>
    <row r="20" spans="2:8" x14ac:dyDescent="0.35">
      <c r="B20" s="7">
        <f>B19+1</f>
        <v>44302</v>
      </c>
      <c r="C20" s="18">
        <v>0.375</v>
      </c>
      <c r="D20" s="18">
        <v>0.54166666666666663</v>
      </c>
      <c r="E20" s="18">
        <v>0.58333333333333337</v>
      </c>
      <c r="F20" s="18">
        <v>0.83333333333333337</v>
      </c>
      <c r="G20" s="8">
        <f>(D20-C20)+(F20-E20)</f>
        <v>0.41666666666666663</v>
      </c>
      <c r="H20" s="1">
        <f>IF(G20&gt;HoraireJour,G20-HoraireJour,0)</f>
        <v>9.1666666666666619E-2</v>
      </c>
    </row>
    <row r="21" spans="2:8" x14ac:dyDescent="0.35">
      <c r="B21" s="9">
        <f>B20+1</f>
        <v>44303</v>
      </c>
      <c r="C21" s="19">
        <v>0.375</v>
      </c>
      <c r="D21" s="19">
        <v>0.5</v>
      </c>
      <c r="E21" s="19">
        <v>0.58333333333333337</v>
      </c>
      <c r="F21" s="19">
        <v>0.75</v>
      </c>
      <c r="G21" s="10">
        <f>(D21-C21)+(F21-E21)</f>
        <v>0.29166666666666663</v>
      </c>
      <c r="H21" s="1">
        <f>IF(G21&gt;HoraireJour,G21-HoraireJour,0)</f>
        <v>0</v>
      </c>
    </row>
    <row r="22" spans="2:8" x14ac:dyDescent="0.35">
      <c r="B22" s="7">
        <f>B21+1</f>
        <v>44304</v>
      </c>
      <c r="C22" s="18">
        <v>0.375</v>
      </c>
      <c r="D22" s="18">
        <v>0.5</v>
      </c>
      <c r="E22" s="18">
        <v>0.58333333333333337</v>
      </c>
      <c r="F22" s="18">
        <v>0.75</v>
      </c>
      <c r="G22" s="8">
        <f>(D22-C22)+(F22-E22)</f>
        <v>0.29166666666666663</v>
      </c>
      <c r="H22" s="1">
        <f>IF(G22&gt;HoraireJour,G22-HoraireJour,0)</f>
        <v>0</v>
      </c>
    </row>
    <row r="23" spans="2:8" x14ac:dyDescent="0.35">
      <c r="B23" s="9">
        <f>B22+1</f>
        <v>44305</v>
      </c>
      <c r="C23" s="19">
        <v>0.375</v>
      </c>
      <c r="D23" s="19">
        <v>0.5</v>
      </c>
      <c r="E23" s="19">
        <v>0.58333333333333337</v>
      </c>
      <c r="F23" s="19">
        <v>0.75</v>
      </c>
      <c r="G23" s="10">
        <f>(D23-C23)+(F23-E23)</f>
        <v>0.29166666666666663</v>
      </c>
      <c r="H23" s="1">
        <f>IF(G23&gt;HoraireJour,G23-HoraireJour,0)</f>
        <v>0</v>
      </c>
    </row>
    <row r="24" spans="2:8" x14ac:dyDescent="0.35">
      <c r="B24" s="11"/>
      <c r="C24" s="20"/>
      <c r="D24" s="20"/>
      <c r="E24" s="20"/>
      <c r="F24" s="20"/>
      <c r="G24" s="12">
        <f>SUM(G19:G23)</f>
        <v>1.7499999999999996</v>
      </c>
    </row>
    <row r="26" spans="2:8" x14ac:dyDescent="0.35">
      <c r="B26" s="3" t="str">
        <f>"Semaine " &amp;WEEKNUM(B27)</f>
        <v>Semaine 17</v>
      </c>
      <c r="C26" s="16" t="s">
        <v>0</v>
      </c>
      <c r="D26" s="16" t="s">
        <v>1</v>
      </c>
      <c r="E26" s="16" t="s">
        <v>0</v>
      </c>
      <c r="F26" s="16" t="s">
        <v>1</v>
      </c>
      <c r="G26" s="4">
        <f>AVERAGE(G27:G31)</f>
        <v>0.30833333333333329</v>
      </c>
    </row>
    <row r="27" spans="2:8" x14ac:dyDescent="0.35">
      <c r="B27" s="5">
        <f>B19+7</f>
        <v>44308</v>
      </c>
      <c r="C27" s="17">
        <v>0.25</v>
      </c>
      <c r="D27" s="17">
        <v>0.5</v>
      </c>
      <c r="E27" s="17">
        <v>0.58333333333333337</v>
      </c>
      <c r="F27" s="17">
        <v>0.75</v>
      </c>
      <c r="G27" s="6">
        <f>(D27-C27)+(F27-E27)</f>
        <v>0.41666666666666663</v>
      </c>
      <c r="H27" s="1">
        <f>IF(G27&gt;HoraireJour,G27-HoraireJour,0)</f>
        <v>9.1666666666666619E-2</v>
      </c>
    </row>
    <row r="28" spans="2:8" x14ac:dyDescent="0.35">
      <c r="B28" s="7">
        <f>B27+1</f>
        <v>44309</v>
      </c>
      <c r="C28" s="18">
        <v>0.375</v>
      </c>
      <c r="D28" s="18">
        <v>0.54166666666666663</v>
      </c>
      <c r="E28" s="18">
        <v>0.58333333333333337</v>
      </c>
      <c r="F28" s="18">
        <v>0.66666666666666663</v>
      </c>
      <c r="G28" s="8">
        <f>(D28-C28)+(F28-E28)</f>
        <v>0.24999999999999989</v>
      </c>
      <c r="H28" s="1">
        <f>IF(G28&gt;HoraireJour,G28-HoraireJour,0)</f>
        <v>0</v>
      </c>
    </row>
    <row r="29" spans="2:8" x14ac:dyDescent="0.35">
      <c r="B29" s="9">
        <f>B28+1</f>
        <v>44310</v>
      </c>
      <c r="C29" s="19">
        <v>0.375</v>
      </c>
      <c r="D29" s="19">
        <v>0.5</v>
      </c>
      <c r="E29" s="19">
        <v>0.58333333333333337</v>
      </c>
      <c r="F29" s="19">
        <v>0.75</v>
      </c>
      <c r="G29" s="10">
        <f>(D29-C29)+(F29-E29)</f>
        <v>0.29166666666666663</v>
      </c>
      <c r="H29" s="1">
        <f>IF(G29&gt;HoraireJour,G29-HoraireJour,0)</f>
        <v>0</v>
      </c>
    </row>
    <row r="30" spans="2:8" x14ac:dyDescent="0.35">
      <c r="B30" s="7">
        <f>B29+1</f>
        <v>44311</v>
      </c>
      <c r="C30" s="18">
        <v>0.375</v>
      </c>
      <c r="D30" s="18">
        <v>0.5</v>
      </c>
      <c r="E30" s="18">
        <v>0.58333333333333337</v>
      </c>
      <c r="F30" s="18">
        <v>0.75</v>
      </c>
      <c r="G30" s="8">
        <f>(D30-C30)+(F30-E30)</f>
        <v>0.29166666666666663</v>
      </c>
      <c r="H30" s="1">
        <f>IF(G30&gt;HoraireJour,G30-HoraireJour,0)</f>
        <v>0</v>
      </c>
    </row>
    <row r="31" spans="2:8" x14ac:dyDescent="0.35">
      <c r="B31" s="9">
        <f>B30+1</f>
        <v>44312</v>
      </c>
      <c r="C31" s="19">
        <v>0.375</v>
      </c>
      <c r="D31" s="19">
        <v>0.5</v>
      </c>
      <c r="E31" s="19">
        <v>0.58333333333333337</v>
      </c>
      <c r="F31" s="19">
        <v>0.75</v>
      </c>
      <c r="G31" s="10">
        <f>(D31-C31)+(F31-E31)</f>
        <v>0.29166666666666663</v>
      </c>
      <c r="H31" s="1">
        <f>IF(G31&gt;HoraireJour,G31-HoraireJour,0)</f>
        <v>0</v>
      </c>
    </row>
    <row r="32" spans="2:8" x14ac:dyDescent="0.35">
      <c r="B32" s="11"/>
      <c r="C32" s="20"/>
      <c r="D32" s="20"/>
      <c r="E32" s="20"/>
      <c r="F32" s="20"/>
      <c r="G32" s="12">
        <f>SUM(G27:G31)</f>
        <v>1.5416666666666665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Février 2021</vt:lpstr>
      <vt:lpstr>HoraireJour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François REY</cp:lastModifiedBy>
  <dcterms:created xsi:type="dcterms:W3CDTF">2021-02-02T08:26:07Z</dcterms:created>
  <dcterms:modified xsi:type="dcterms:W3CDTF">2021-02-05T17:12:19Z</dcterms:modified>
</cp:coreProperties>
</file>